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mers\прайсы\Сайт\"/>
    </mc:Choice>
  </mc:AlternateContent>
  <bookViews>
    <workbookView xWindow="0" yWindow="0" windowWidth="20490" windowHeight="7605"/>
  </bookViews>
  <sheets>
    <sheet name="Овощи" sheetId="8" r:id="rId1"/>
  </sheets>
  <definedNames>
    <definedName name="_xlnm.Print_Area" localSheetId="0">Овощи!$A$1:$F$103</definedName>
  </definedNames>
  <calcPr calcId="162913" refMode="R1C1"/>
  <customWorkbookViews>
    <customWorkbookView name="1" guid="{1445C374-B3E7-4DF8-BAA8-BAE2E1C5B8E8}" maximized="1" xWindow="1" yWindow="1" windowWidth="1024" windowHeight="547" activeSheetId="3"/>
    <customWorkbookView name="* - Личное представление" guid="{111E9B2A-68BD-4D98-A88C-F013009AF0A4}" mergeInterval="0" personalView="1" maximized="1" xWindow="28" yWindow="50" windowWidth="988" windowHeight="542" activeSheetId="1"/>
  </customWorkbookViews>
</workbook>
</file>

<file path=xl/calcChain.xml><?xml version="1.0" encoding="utf-8"?>
<calcChain xmlns="http://schemas.openxmlformats.org/spreadsheetml/2006/main">
  <c r="F61" i="8" l="1"/>
  <c r="F48" i="8"/>
  <c r="C37" i="8"/>
  <c r="C31" i="8"/>
  <c r="C80" i="8" l="1"/>
  <c r="E79" i="8"/>
  <c r="C79" i="8"/>
  <c r="E75" i="8"/>
  <c r="C75" i="8"/>
  <c r="C35" i="8" l="1"/>
  <c r="C34" i="8" l="1"/>
  <c r="C63" i="8" l="1"/>
  <c r="F55" i="8" l="1"/>
  <c r="E55" i="8" s="1"/>
  <c r="F38" i="8"/>
  <c r="E38" i="8" s="1"/>
  <c r="F37" i="8"/>
  <c r="E37" i="8" s="1"/>
  <c r="F35" i="8"/>
  <c r="E35" i="8" s="1"/>
  <c r="F34" i="8"/>
  <c r="E34" i="8" s="1"/>
  <c r="F63" i="8"/>
  <c r="E63" i="8" s="1"/>
  <c r="F41" i="8"/>
  <c r="E41" i="8" s="1"/>
  <c r="C41" i="8"/>
  <c r="C33" i="8"/>
  <c r="F33" i="8"/>
  <c r="E33" i="8" s="1"/>
  <c r="F32" i="8"/>
  <c r="E32" i="8" s="1"/>
  <c r="C32" i="8"/>
  <c r="F31" i="8"/>
  <c r="E31" i="8" s="1"/>
  <c r="C39" i="8"/>
  <c r="F39" i="8"/>
  <c r="E39" i="8" s="1"/>
  <c r="C40" i="8"/>
  <c r="F40" i="8"/>
  <c r="E40" i="8" s="1"/>
  <c r="F21" i="8" l="1"/>
  <c r="E21" i="8" s="1"/>
  <c r="C21" i="8"/>
  <c r="F25" i="8" l="1"/>
  <c r="C29" i="8" l="1"/>
  <c r="C28" i="8"/>
  <c r="F28" i="8"/>
  <c r="E28" i="8" s="1"/>
  <c r="C54" i="8"/>
  <c r="F54" i="8"/>
  <c r="E54" i="8" s="1"/>
  <c r="F52" i="8"/>
  <c r="E52" i="8" s="1"/>
  <c r="C52" i="8"/>
  <c r="F53" i="8"/>
  <c r="E53" i="8" s="1"/>
  <c r="D23" i="8"/>
  <c r="F30" i="8" l="1"/>
  <c r="E30" i="8" s="1"/>
  <c r="C24" i="8"/>
  <c r="F24" i="8"/>
  <c r="E24" i="8" s="1"/>
  <c r="F29" i="8"/>
  <c r="E29" i="8" s="1"/>
  <c r="F72" i="8"/>
  <c r="E72" i="8" s="1"/>
  <c r="C72" i="8"/>
  <c r="C30" i="8" l="1"/>
  <c r="C25" i="8"/>
  <c r="E25" i="8"/>
  <c r="C26" i="8" l="1"/>
  <c r="F26" i="8"/>
  <c r="E26" i="8" s="1"/>
  <c r="C23" i="8"/>
  <c r="C22" i="8"/>
  <c r="F27" i="8" l="1"/>
  <c r="E27" i="8" s="1"/>
  <c r="C27" i="8"/>
  <c r="F19" i="8"/>
  <c r="E19" i="8" s="1"/>
  <c r="F73" i="8"/>
  <c r="E73" i="8" s="1"/>
  <c r="C73" i="8"/>
  <c r="F71" i="8"/>
  <c r="E71" i="8" s="1"/>
  <c r="C71" i="8"/>
  <c r="F22" i="8"/>
  <c r="E22" i="8" s="1"/>
  <c r="F65" i="8" l="1"/>
  <c r="E65" i="8" s="1"/>
  <c r="C65" i="8"/>
  <c r="F42" i="8" l="1"/>
  <c r="E42" i="8" s="1"/>
  <c r="C42" i="8"/>
  <c r="D43" i="8"/>
  <c r="F60" i="8"/>
  <c r="E60" i="8" s="1"/>
  <c r="C60" i="8"/>
  <c r="F57" i="8"/>
  <c r="E57" i="8" s="1"/>
  <c r="C57" i="8"/>
  <c r="F56" i="8"/>
  <c r="E56" i="8" s="1"/>
  <c r="F43" i="8" l="1"/>
  <c r="E43" i="8" s="1"/>
  <c r="C43" i="8"/>
  <c r="C56" i="8"/>
  <c r="F59" i="8"/>
  <c r="E59" i="8" s="1"/>
  <c r="C59" i="8"/>
  <c r="C58" i="8"/>
  <c r="C61" i="8"/>
  <c r="C14" i="8"/>
  <c r="E14" i="8"/>
  <c r="F70" i="8"/>
  <c r="E70" i="8" s="1"/>
  <c r="C70" i="8"/>
  <c r="C19" i="8"/>
  <c r="C67" i="8"/>
  <c r="F67" i="8"/>
  <c r="E67" i="8" s="1"/>
  <c r="C62" i="8"/>
  <c r="F62" i="8"/>
  <c r="E62" i="8" s="1"/>
  <c r="F80" i="8"/>
  <c r="E80" i="8" s="1"/>
  <c r="C81" i="8"/>
  <c r="F66" i="8"/>
  <c r="E66" i="8" s="1"/>
  <c r="C66" i="8"/>
  <c r="F68" i="8"/>
  <c r="E68" i="8" s="1"/>
  <c r="F69" i="8"/>
  <c r="E69" i="8" s="1"/>
  <c r="C68" i="8"/>
  <c r="C69" i="8"/>
  <c r="F58" i="8"/>
  <c r="E58" i="8" s="1"/>
  <c r="E76" i="8"/>
  <c r="E77" i="8"/>
  <c r="E78" i="8"/>
  <c r="C76" i="8"/>
  <c r="C77" i="8"/>
  <c r="C78" i="8"/>
  <c r="F44" i="8" l="1"/>
  <c r="E44" i="8" s="1"/>
  <c r="C44" i="8"/>
  <c r="E61" i="8"/>
  <c r="F64" i="8"/>
  <c r="E64" i="8" s="1"/>
  <c r="C64" i="8"/>
  <c r="F23" i="8" l="1"/>
  <c r="E13" i="8"/>
  <c r="E15" i="8"/>
  <c r="E16" i="8"/>
  <c r="E17" i="8"/>
  <c r="C17" i="8"/>
  <c r="E23" i="8" l="1"/>
  <c r="C15" i="8" l="1"/>
  <c r="C16" i="8" l="1"/>
  <c r="C13" i="8" l="1"/>
  <c r="D45" i="8" l="1"/>
  <c r="F45" i="8" l="1"/>
  <c r="E45" i="8" s="1"/>
  <c r="C45" i="8"/>
  <c r="D46" i="8"/>
  <c r="F46" i="8" l="1"/>
  <c r="E46" i="8" s="1"/>
  <c r="C46" i="8"/>
  <c r="D47" i="8"/>
  <c r="D51" i="8"/>
  <c r="F47" i="8" l="1"/>
  <c r="E47" i="8" s="1"/>
  <c r="C47" i="8"/>
  <c r="F51" i="8"/>
  <c r="E51" i="8" s="1"/>
  <c r="C51" i="8"/>
  <c r="F49" i="8"/>
  <c r="E49" i="8" s="1"/>
  <c r="C49" i="8"/>
  <c r="E48" i="8" l="1"/>
  <c r="F50" i="8"/>
  <c r="E50" i="8" s="1"/>
  <c r="C50" i="8"/>
</calcChain>
</file>

<file path=xl/sharedStrings.xml><?xml version="1.0" encoding="utf-8"?>
<sst xmlns="http://schemas.openxmlformats.org/spreadsheetml/2006/main" count="93" uniqueCount="89">
  <si>
    <t>Наименование продукции</t>
  </si>
  <si>
    <t xml:space="preserve"> </t>
  </si>
  <si>
    <t>Живая Рыба</t>
  </si>
  <si>
    <t>Отпускная цена ФСН с НДС</t>
  </si>
  <si>
    <t>Отпускная цена ФСН без НДС</t>
  </si>
  <si>
    <t>Вешенка обыкновенная свежая (0,5 кг)</t>
  </si>
  <si>
    <t>Гриб шиитаке съедобный, свежий (0,5 кг)</t>
  </si>
  <si>
    <t>Гриб шиитаке сушеный 100г</t>
  </si>
  <si>
    <t>Отпускная цена ФСО без НДС</t>
  </si>
  <si>
    <t>Отпускная цена ФСО с НДС</t>
  </si>
  <si>
    <t xml:space="preserve">                  ОАО «Комбинат «Восток»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</si>
  <si>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</si>
  <si>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</si>
  <si>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Гриб шиитаке съедобный, свежий (0,3 кг)</t>
  </si>
  <si>
    <t>Картофель очищенный 1 кг</t>
  </si>
  <si>
    <t>Картофель очищенный 2 кг</t>
  </si>
  <si>
    <t>Картофель очищенный 3 кг</t>
  </si>
  <si>
    <t>Картофель очищенный 5 кг</t>
  </si>
  <si>
    <t>ГРИБЫ</t>
  </si>
  <si>
    <r>
      <rPr>
        <b/>
        <i/>
        <sz val="10"/>
        <color rgb="FF000099"/>
        <rFont val="Arial Cyr"/>
        <charset val="204"/>
      </rPr>
      <t xml:space="preserve">E-mail: </t>
    </r>
    <r>
      <rPr>
        <b/>
        <i/>
        <u/>
        <sz val="10"/>
        <color rgb="FF000099"/>
        <rFont val="Arial Cyr"/>
        <charset val="204"/>
      </rPr>
      <t>sales@vostoc.by</t>
    </r>
  </si>
  <si>
    <t xml:space="preserve">  </t>
  </si>
  <si>
    <r>
      <rPr>
        <b/>
        <i/>
        <sz val="10"/>
        <color rgb="FF008000"/>
        <rFont val="Arial Cyr"/>
        <charset val="204"/>
      </rPr>
      <t xml:space="preserve">Сайт: </t>
    </r>
    <r>
      <rPr>
        <b/>
        <i/>
        <u/>
        <sz val="10"/>
        <color rgb="FF008000"/>
        <rFont val="Arial Cyr"/>
        <charset val="204"/>
      </rPr>
      <t>vostoc.by</t>
    </r>
  </si>
  <si>
    <t xml:space="preserve">Заявки принимаются с 8.00 до 17.00 </t>
  </si>
  <si>
    <t>* прайс носит справочный характер. Наличие и актуальность цен уточняйте у специалистов.</t>
  </si>
  <si>
    <t xml:space="preserve">                         Самые лучшие овощи на Ваши прилавки и к Вашему столу!  </t>
  </si>
  <si>
    <t>Лук репчатый ст. "Ред Барон"</t>
  </si>
  <si>
    <t>Лук репчатый выборок "Ред Барон"</t>
  </si>
  <si>
    <t xml:space="preserve">Лук репчатый выборок </t>
  </si>
  <si>
    <t>Морковь свежая подготовленная 2 кг</t>
  </si>
  <si>
    <t>Морковь мытая ст.</t>
  </si>
  <si>
    <r>
      <rPr>
        <b/>
        <sz val="11"/>
        <rFont val="Mistral"/>
        <family val="4"/>
        <charset val="204"/>
      </rPr>
      <t>СОК</t>
    </r>
    <r>
      <rPr>
        <b/>
        <sz val="12"/>
        <rFont val="Times New Roman"/>
        <family val="1"/>
        <charset val="204"/>
      </rPr>
      <t/>
    </r>
  </si>
  <si>
    <t>Гриб шиитаке сушеный 500г</t>
  </si>
  <si>
    <t>Морковь столовая ст.</t>
  </si>
  <si>
    <t>Морковь столовая н/ст.</t>
  </si>
  <si>
    <t>№</t>
  </si>
  <si>
    <t>Капуста цветная "Амайзин" н/ст.</t>
  </si>
  <si>
    <t>Капуста пекинская</t>
  </si>
  <si>
    <t>Капуста брокколи ст.</t>
  </si>
  <si>
    <t>Капуста цветная "Амайзин" ст.</t>
  </si>
  <si>
    <t>Лук репчатый ст.</t>
  </si>
  <si>
    <r>
      <t>Лук репчатый "Эксибишен"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ст.</t>
    </r>
  </si>
  <si>
    <t>Яблоко 1 сорт (сорта: Имрус, Минское, Белорусское сладкое)</t>
  </si>
  <si>
    <t>Лук перо н/ст</t>
  </si>
  <si>
    <t>Сок "Яблочный" 3 л.  (прямого отжима)</t>
  </si>
  <si>
    <t xml:space="preserve">Лук перо очищенный  (100гр, фас.) </t>
  </si>
  <si>
    <t>Лук перо (кг)</t>
  </si>
  <si>
    <t>Огурец тепличный "Бьерн" ст (тара покупателя)</t>
  </si>
  <si>
    <t>Виноград ст</t>
  </si>
  <si>
    <t>Яблоко ст (тара покупателя)</t>
  </si>
  <si>
    <t>Яблоко н/ст (тара покупателя)</t>
  </si>
  <si>
    <t>Картофель н/конд</t>
  </si>
  <si>
    <r>
      <rPr>
        <b/>
        <sz val="11"/>
        <rFont val="Mistral"/>
        <family val="4"/>
        <charset val="204"/>
      </rPr>
      <t>СУЛЬФИТАЦИЯ</t>
    </r>
    <r>
      <rPr>
        <b/>
        <sz val="11"/>
        <rFont val="Times New Roman"/>
        <family val="1"/>
        <charset val="204"/>
      </rPr>
      <t xml:space="preserve"> </t>
    </r>
  </si>
  <si>
    <t>Лук "Эксибишен"</t>
  </si>
  <si>
    <t>Перец тепл. ст.</t>
  </si>
  <si>
    <t>** Доставка транспортом Поставщика осуществляется при заказе продукции в ассортименте не менее - 300кг. (по г. Гомелю)</t>
  </si>
  <si>
    <t>Огурец тепличный "Бьерн" ст.</t>
  </si>
  <si>
    <t>Капуста б/к ст.</t>
  </si>
  <si>
    <t>Капуста б/к н/ст.</t>
  </si>
  <si>
    <t>Лук репчатый н/конд</t>
  </si>
  <si>
    <r>
      <t xml:space="preserve">Instagram: </t>
    </r>
    <r>
      <rPr>
        <b/>
        <i/>
        <u/>
        <sz val="10"/>
        <color rgb="FFFF9900"/>
        <rFont val="Arial Cyr"/>
        <charset val="204"/>
      </rPr>
      <t>kombinatvostoc</t>
    </r>
  </si>
  <si>
    <t>Огурец тепличный "Бьерн" н/конд 1 сорт</t>
  </si>
  <si>
    <t>Перец тепл. н/ст.</t>
  </si>
  <si>
    <t>Перец тепл. н/конд.</t>
  </si>
  <si>
    <t>Огурец тепличный "Атлет" ст.</t>
  </si>
  <si>
    <t>Огурец тепличный н/ст  (тара покупателя)</t>
  </si>
  <si>
    <t>Огурец тепличный н/ст</t>
  </si>
  <si>
    <t>Огурец грунтовой н/ст.</t>
  </si>
  <si>
    <t>Огурец грунтовой н/конд.</t>
  </si>
  <si>
    <t xml:space="preserve">Капуста б/к средне-ранняя н/ст </t>
  </si>
  <si>
    <t>Огурец грунтовой (несортированный)</t>
  </si>
  <si>
    <t>Томаты тепличные ст.</t>
  </si>
  <si>
    <t>Томаты тепличные н/ст.</t>
  </si>
  <si>
    <t>Огурец тепличный "Бьерн" ст. (колюч. короткоплодный)</t>
  </si>
  <si>
    <t>Огурец тепличный "Бьерн" н/ст (колюч. короткоплодный)</t>
  </si>
  <si>
    <t xml:space="preserve">ОВОЩИ ТЕПЛИЧНЫЕ </t>
  </si>
  <si>
    <t>Томаты тепличные н/конд.</t>
  </si>
  <si>
    <t>Морковь  ст.</t>
  </si>
  <si>
    <t>Томат грунтовой ст</t>
  </si>
  <si>
    <t>Томат грунтовой н/ст</t>
  </si>
  <si>
    <t>Картофель отб.</t>
  </si>
  <si>
    <t>Картофель обыкн.</t>
  </si>
  <si>
    <t>Картофель свежий продготовленный н/зат</t>
  </si>
  <si>
    <t>Морковь свежая подготовленная 0,5 кг</t>
  </si>
  <si>
    <t xml:space="preserve">                       +375(232)90-46-38; факс +375(232) 90-47-95; +375 (33) 370-31-21</t>
  </si>
  <si>
    <t>Телефоны отдела маркетинга и сбыта: 8(0232) 90-46-38; ф. 90-47-95; +375 33 370-31-21, +375 33 370-31-05</t>
  </si>
  <si>
    <t>ОВОЩИ</t>
  </si>
  <si>
    <t xml:space="preserve">Огурец тепличный н/конд </t>
  </si>
  <si>
    <t>Свекла столовая ст.</t>
  </si>
  <si>
    <t>04.11.2022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</si>
</sst>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3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i/>
      <sz val="11"/>
      <name val="Arial Cyr"/>
      <charset val="204"/>
    </font>
    <font>
      <i/>
      <sz val="8.5"/>
      <name val="Times New Roman"/>
      <family val="1"/>
      <charset val="204"/>
    </font>
    <font>
      <sz val="8.5"/>
      <name val="Arial Cyr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u/>
      <sz val="10"/>
      <color theme="10"/>
      <name val="Arial Cyr"/>
      <charset val="204"/>
    </font>
    <font>
      <b/>
      <i/>
      <u/>
      <sz val="10"/>
      <color rgb="FF008000"/>
      <name val="Arial Cyr"/>
      <charset val="204"/>
    </font>
    <font>
      <b/>
      <i/>
      <sz val="10"/>
      <color rgb="FF008000"/>
      <name val="Arial Cyr"/>
      <charset val="204"/>
    </font>
    <font>
      <b/>
      <i/>
      <sz val="10"/>
      <color rgb="FF000099"/>
      <name val="Arial Cyr"/>
      <charset val="204"/>
    </font>
    <font>
      <b/>
      <i/>
      <u/>
      <sz val="10"/>
      <color rgb="FF000099"/>
      <name val="Arial Cyr"/>
      <charset val="204"/>
    </font>
    <font>
      <b/>
      <i/>
      <sz val="10"/>
      <color rgb="FFFF0000"/>
      <name val="Arial"/>
      <family val="2"/>
      <charset val="204"/>
    </font>
    <font>
      <b/>
      <sz val="11"/>
      <name val="Mistral"/>
      <family val="4"/>
      <charset val="204"/>
    </font>
    <font>
      <sz val="11"/>
      <name val="Mistral"/>
      <family val="4"/>
      <charset val="204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name val="Arial Cyr"/>
      <charset val="204"/>
    </font>
    <font>
      <b/>
      <i/>
      <sz val="10"/>
      <color rgb="FFFF9900"/>
      <name val="Arial Cyr"/>
      <charset val="204"/>
    </font>
    <font>
      <b/>
      <i/>
      <u/>
      <sz val="10"/>
      <color rgb="FFFF9900"/>
      <name val="Arial Cyr"/>
      <charset val="204"/>
    </font>
    <font>
      <b/>
      <i/>
      <sz val="16"/>
      <name val="Times New Roman"/>
      <family val="1"/>
      <charset val="204"/>
    </font>
    <font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8CCF8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3" borderId="0" xfId="0" applyFont="1" applyFill="1"/>
    <xf numFmtId="0" fontId="2" fillId="0" borderId="0" xfId="0" applyFont="1"/>
    <xf numFmtId="0" fontId="10" fillId="0" borderId="0" xfId="0" applyFont="1" applyAlignment="1"/>
    <xf numFmtId="0" fontId="9" fillId="0" borderId="0" xfId="0" applyFont="1"/>
    <xf numFmtId="0" fontId="20" fillId="0" borderId="0" xfId="1" applyAlignment="1" applyProtection="1"/>
    <xf numFmtId="0" fontId="0" fillId="9" borderId="0" xfId="0" applyFill="1"/>
    <xf numFmtId="0" fontId="0" fillId="9" borderId="0" xfId="0" applyFill="1" applyBorder="1"/>
    <xf numFmtId="0" fontId="0" fillId="0" borderId="0" xfId="0" applyFill="1"/>
    <xf numFmtId="0" fontId="0" fillId="0" borderId="0" xfId="0" applyFill="1" applyBorder="1"/>
    <xf numFmtId="164" fontId="18" fillId="0" borderId="7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4" fillId="9" borderId="0" xfId="0" applyFont="1" applyFill="1"/>
    <xf numFmtId="164" fontId="28" fillId="0" borderId="7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Fill="1" applyBorder="1" applyAlignment="1">
      <alignment horizontal="center" vertical="center" wrapText="1"/>
    </xf>
    <xf numFmtId="0" fontId="14" fillId="3" borderId="0" xfId="0" applyFont="1" applyFill="1"/>
    <xf numFmtId="0" fontId="15" fillId="0" borderId="0" xfId="0" applyFont="1" applyFill="1" applyBorder="1"/>
    <xf numFmtId="0" fontId="15" fillId="9" borderId="0" xfId="0" applyFont="1" applyFill="1" applyBorder="1"/>
    <xf numFmtId="0" fontId="14" fillId="0" borderId="0" xfId="0" applyFont="1" applyFill="1" applyBorder="1"/>
    <xf numFmtId="0" fontId="14" fillId="9" borderId="0" xfId="0" applyFont="1" applyFill="1" applyBorder="1"/>
    <xf numFmtId="0" fontId="18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4" fontId="18" fillId="2" borderId="7" xfId="0" applyNumberFormat="1" applyFont="1" applyFill="1" applyBorder="1" applyAlignment="1">
      <alignment horizontal="center" vertical="center" wrapText="1"/>
    </xf>
    <xf numFmtId="4" fontId="18" fillId="2" borderId="1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8" fillId="0" borderId="8" xfId="0" applyFont="1" applyFill="1" applyBorder="1" applyAlignment="1">
      <alignment horizontal="center" vertical="center"/>
    </xf>
    <xf numFmtId="0" fontId="29" fillId="0" borderId="0" xfId="0" applyFont="1" applyBorder="1" applyAlignment="1"/>
    <xf numFmtId="0" fontId="18" fillId="0" borderId="7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4" fontId="18" fillId="2" borderId="4" xfId="0" applyNumberFormat="1" applyFont="1" applyFill="1" applyBorder="1" applyAlignment="1">
      <alignment horizontal="center" vertical="center" wrapText="1"/>
    </xf>
    <xf numFmtId="4" fontId="18" fillId="2" borderId="5" xfId="0" applyNumberFormat="1" applyFont="1" applyFill="1" applyBorder="1" applyAlignment="1">
      <alignment horizontal="center" vertical="center" wrapText="1"/>
    </xf>
    <xf numFmtId="4" fontId="18" fillId="3" borderId="7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18" fillId="0" borderId="22" xfId="0" applyNumberFormat="1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4" fontId="18" fillId="3" borderId="2" xfId="0" applyNumberFormat="1" applyFont="1" applyFill="1" applyBorder="1" applyAlignment="1">
      <alignment horizontal="center" vertical="center"/>
    </xf>
    <xf numFmtId="4" fontId="18" fillId="3" borderId="15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14" fontId="8" fillId="5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top" wrapText="1"/>
    </xf>
    <xf numFmtId="4" fontId="18" fillId="2" borderId="0" xfId="0" applyNumberFormat="1" applyFont="1" applyFill="1" applyBorder="1" applyAlignment="1">
      <alignment horizontal="center" vertical="center" wrapText="1"/>
    </xf>
    <xf numFmtId="0" fontId="18" fillId="8" borderId="0" xfId="0" applyFont="1" applyFill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center" vertical="center" wrapText="1"/>
    </xf>
    <xf numFmtId="0" fontId="26" fillId="7" borderId="0" xfId="0" applyFont="1" applyFill="1" applyBorder="1" applyAlignment="1">
      <alignment horizontal="center" vertical="center" wrapText="1"/>
    </xf>
    <xf numFmtId="4" fontId="18" fillId="3" borderId="0" xfId="0" applyNumberFormat="1" applyFont="1" applyFill="1" applyBorder="1" applyAlignment="1">
      <alignment horizontal="center" vertical="center"/>
    </xf>
    <xf numFmtId="4" fontId="31" fillId="3" borderId="0" xfId="0" applyNumberFormat="1" applyFont="1" applyFill="1" applyBorder="1" applyAlignment="1">
      <alignment horizontal="center" vertical="center"/>
    </xf>
    <xf numFmtId="164" fontId="28" fillId="0" borderId="0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4" fontId="18" fillId="2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32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/>
    <xf numFmtId="4" fontId="18" fillId="3" borderId="1" xfId="0" applyNumberFormat="1" applyFont="1" applyFill="1" applyBorder="1" applyAlignment="1">
      <alignment horizontal="center" vertical="center"/>
    </xf>
    <xf numFmtId="4" fontId="18" fillId="3" borderId="1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vertical="center"/>
    </xf>
    <xf numFmtId="4" fontId="18" fillId="0" borderId="10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" fontId="3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14" fontId="35" fillId="3" borderId="17" xfId="0" applyNumberFormat="1" applyFont="1" applyFill="1" applyBorder="1" applyAlignment="1">
      <alignment horizontal="center" vertical="center" wrapText="1"/>
    </xf>
    <xf numFmtId="14" fontId="35" fillId="3" borderId="18" xfId="0" applyNumberFormat="1" applyFont="1" applyFill="1" applyBorder="1" applyAlignment="1">
      <alignment horizontal="center" vertical="center" wrapText="1"/>
    </xf>
    <xf numFmtId="14" fontId="35" fillId="3" borderId="19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4" fillId="0" borderId="0" xfId="1" applyFont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8" fillId="11" borderId="17" xfId="0" applyFont="1" applyFill="1" applyBorder="1" applyAlignment="1">
      <alignment horizontal="center" vertical="top" wrapText="1"/>
    </xf>
    <xf numFmtId="0" fontId="36" fillId="11" borderId="18" xfId="0" applyFont="1" applyFill="1" applyBorder="1" applyAlignment="1">
      <alignment horizontal="center" vertical="top" wrapText="1"/>
    </xf>
    <xf numFmtId="0" fontId="36" fillId="11" borderId="19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8" fillId="8" borderId="17" xfId="0" applyFont="1" applyFill="1" applyBorder="1" applyAlignment="1">
      <alignment horizontal="center" vertical="center" wrapText="1"/>
    </xf>
    <xf numFmtId="0" fontId="18" fillId="8" borderId="18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/>
    </xf>
    <xf numFmtId="0" fontId="18" fillId="12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8" fillId="12" borderId="19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3" fillId="0" borderId="0" xfId="1" applyFont="1" applyAlignment="1" applyProtection="1">
      <alignment horizontal="center" vertical="center"/>
    </xf>
    <xf numFmtId="0" fontId="34" fillId="0" borderId="0" xfId="1" applyFont="1" applyAlignment="1" applyProtection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8000"/>
      <color rgb="FF000099"/>
      <color rgb="FF99FF66"/>
      <color rgb="FFFF0066"/>
      <color rgb="FFFF9900"/>
      <color rgb="FFFF00FF"/>
      <color rgb="FFB8CCF8"/>
      <color rgb="FFFF33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118630</xdr:colOff>
      <xdr:row>1</xdr:row>
      <xdr:rowOff>24247</xdr:rowOff>
    </xdr:from>
    <xdr:to>
      <xdr:col>1</xdr:col>
      <xdr:colOff>1394981</xdr:colOff>
      <xdr:row>4</xdr:row>
      <xdr:rowOff>25977</xdr:rowOff>
    </xdr:to>
    <xdr:pic>
      <xdr:nvPicPr>
        <xdr:cNvPr id="9323" name="Picture 1" descr="лого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630" y="309997"/>
          <a:ext cx="1544783" cy="625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71869</xdr:colOff>
      <xdr:row>7</xdr:row>
      <xdr:rowOff>47623</xdr:rowOff>
    </xdr:from>
    <xdr:to>
      <xdr:col>13</xdr:col>
      <xdr:colOff>574098</xdr:colOff>
      <xdr:row>21</xdr:row>
      <xdr:rowOff>342899</xdr:rowOff>
    </xdr:to>
    <xdr:sp macro="" textlink="">
      <xdr:nvSpPr>
        <xdr:cNvPr id="7" name="TextBox 6"/>
        <xdr:cNvSpPr txBox="1"/>
      </xdr:nvSpPr>
      <xdr:spPr>
        <a:xfrm>
          <a:off x="6834619" y="1533523"/>
          <a:ext cx="3693104" cy="2076451"/>
        </a:xfrm>
        <a:prstGeom prst="rect">
          <a:avLst/>
        </a:prstGeom>
        <a:gradFill>
          <a:gsLst>
            <a:gs pos="0">
              <a:srgbClr val="FFFF00"/>
            </a:gs>
            <a:gs pos="51000">
              <a:schemeClr val="accent4">
                <a:tint val="15000"/>
                <a:satMod val="350000"/>
              </a:schemeClr>
            </a:gs>
          </a:gsLst>
        </a:gra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ru-RU" sz="2800" b="1" i="0" cap="none" spc="0">
              <a:ln w="18000">
                <a:solidFill>
                  <a:srgbClr val="C00000"/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Мы</a:t>
          </a:r>
        </a:p>
        <a:p>
          <a:pPr algn="ctr"/>
          <a:r>
            <a:rPr lang="ru-RU" sz="2800" b="1" i="0" cap="none" spc="0">
              <a:ln w="18000">
                <a:solidFill>
                  <a:srgbClr val="FF0066"/>
                </a:solidFill>
                <a:prstDash val="solid"/>
                <a:miter lim="800000"/>
              </a:ln>
              <a:solidFill>
                <a:srgbClr val="FF99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В </a:t>
          </a:r>
          <a:r>
            <a:rPr lang="en-US" sz="2800" b="1" i="0" cap="none" spc="0">
              <a:ln w="18000">
                <a:solidFill>
                  <a:srgbClr val="FF0066"/>
                </a:solidFill>
                <a:prstDash val="solid"/>
                <a:miter lim="800000"/>
              </a:ln>
              <a:solidFill>
                <a:srgbClr val="FF9900"/>
              </a:solidFill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Instagram</a:t>
          </a:r>
        </a:p>
        <a:p>
          <a:pPr algn="ctr"/>
          <a:r>
            <a:rPr lang="en-US" sz="2800" b="1" i="0" cap="none" spc="50">
              <a:ln w="9525" cmpd="sng">
                <a:solidFill>
                  <a:srgbClr val="00B050"/>
                </a:solidFill>
                <a:prstDash val="solid"/>
              </a:ln>
              <a:solidFill>
                <a:srgbClr val="99FF66"/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@kombinatvostoc</a:t>
          </a:r>
          <a:endParaRPr lang="ru-RU" sz="2800" b="1" i="0" cap="none" spc="50">
            <a:ln w="9525" cmpd="sng">
              <a:solidFill>
                <a:srgbClr val="00B050"/>
              </a:solidFill>
              <a:prstDash val="solid"/>
            </a:ln>
            <a:solidFill>
              <a:srgbClr val="99FF66"/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twoCellAnchor>
  <xdr:twoCellAnchor editAs="oneCell">
    <xdr:from>
      <xdr:col>1</xdr:col>
      <xdr:colOff>1114425</xdr:colOff>
      <xdr:row>85</xdr:row>
      <xdr:rowOff>38100</xdr:rowOff>
    </xdr:from>
    <xdr:to>
      <xdr:col>3</xdr:col>
      <xdr:colOff>400051</xdr:colOff>
      <xdr:row>102</xdr:row>
      <xdr:rowOff>60288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5419725"/>
          <a:ext cx="3686176" cy="2793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vostoc.by" TargetMode="External"/><Relationship Id="rId1" Type="http://schemas.openxmlformats.org/officeDocument/2006/relationships/hyperlink" Target="http://vostoc.by/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87"/>
  <sheetViews>
    <sheetView tabSelected="1" view="pageBreakPreview" zoomScaleSheetLayoutView="100" workbookViewId="0">
      <selection activeCell="A8" sqref="A8:F8"/>
    </sheetView>
  </sheetViews>
  <sheetFormatPr defaultRowHeight="12.75" x14ac:dyDescent="0.2"/>
  <cols>
    <col min="1" max="1" width="4" style="2" customWidth="1"/>
    <col min="2" max="2" width="55.85546875" customWidth="1"/>
    <col min="3" max="3" width="10.140625" customWidth="1"/>
    <col min="4" max="4" width="10.42578125" customWidth="1"/>
    <col min="5" max="5" width="10.28515625" customWidth="1"/>
    <col min="6" max="7" width="10.7109375" customWidth="1"/>
    <col min="8" max="8" width="9.140625" customWidth="1"/>
    <col min="9" max="9" width="0.140625" customWidth="1"/>
    <col min="10" max="10" width="0.42578125" customWidth="1"/>
  </cols>
  <sheetData>
    <row r="1" spans="1:15" s="1" customFormat="1" ht="22.5" customHeight="1" x14ac:dyDescent="0.35">
      <c r="A1" s="4" t="s">
        <v>1</v>
      </c>
      <c r="B1" s="100" t="s">
        <v>10</v>
      </c>
      <c r="C1" s="100"/>
      <c r="D1" s="100"/>
      <c r="E1" s="100"/>
      <c r="F1" s="100"/>
      <c r="G1" s="52"/>
    </row>
    <row r="2" spans="1:15" s="1" customFormat="1" ht="18" customHeight="1" x14ac:dyDescent="0.25">
      <c r="A2" s="9" t="s">
        <v>20</v>
      </c>
      <c r="B2" s="117" t="s">
        <v>24</v>
      </c>
      <c r="C2" s="117"/>
      <c r="D2" s="117"/>
      <c r="E2" s="117"/>
      <c r="F2" s="117"/>
      <c r="G2" s="56"/>
    </row>
    <row r="3" spans="1:15" s="1" customFormat="1" ht="16.5" customHeight="1" x14ac:dyDescent="0.35">
      <c r="A3" s="4"/>
      <c r="B3" s="121" t="s">
        <v>83</v>
      </c>
      <c r="C3" s="100"/>
      <c r="D3" s="100"/>
      <c r="E3" s="100"/>
      <c r="F3" s="100"/>
      <c r="G3" s="52"/>
    </row>
    <row r="4" spans="1:15" s="1" customFormat="1" ht="15" customHeight="1" x14ac:dyDescent="0.25">
      <c r="A4" s="4"/>
      <c r="B4" s="101" t="s">
        <v>21</v>
      </c>
      <c r="C4" s="102"/>
      <c r="D4" s="102"/>
      <c r="E4" s="102"/>
      <c r="F4" s="102"/>
      <c r="G4" s="53"/>
    </row>
    <row r="5" spans="1:15" s="6" customFormat="1" ht="15" customHeight="1" x14ac:dyDescent="0.2">
      <c r="A5" s="11"/>
      <c r="B5" s="114" t="s">
        <v>19</v>
      </c>
      <c r="C5" s="115"/>
      <c r="D5" s="115"/>
      <c r="E5" s="115"/>
      <c r="F5" s="115"/>
      <c r="G5" s="54"/>
    </row>
    <row r="6" spans="1:15" s="6" customFormat="1" ht="15" customHeight="1" x14ac:dyDescent="0.2">
      <c r="A6" s="11"/>
      <c r="B6" s="132" t="s">
        <v>59</v>
      </c>
      <c r="C6" s="133"/>
      <c r="D6" s="133"/>
      <c r="E6" s="133"/>
      <c r="F6" s="133"/>
      <c r="G6" s="54"/>
    </row>
    <row r="7" spans="1:15" s="6" customFormat="1" ht="15" customHeight="1" thickBot="1" x14ac:dyDescent="0.3">
      <c r="A7" s="5"/>
      <c r="B7" s="116" t="s">
        <v>22</v>
      </c>
      <c r="C7" s="116"/>
      <c r="D7" s="116"/>
      <c r="E7" s="116"/>
      <c r="F7" s="116"/>
      <c r="G7" s="55"/>
      <c r="O7" s="10"/>
    </row>
    <row r="8" spans="1:15" s="3" customFormat="1" ht="19.5" customHeight="1" thickBot="1" x14ac:dyDescent="0.25">
      <c r="A8" s="103" t="s">
        <v>88</v>
      </c>
      <c r="B8" s="104"/>
      <c r="C8" s="104"/>
      <c r="D8" s="104"/>
      <c r="E8" s="104"/>
      <c r="F8" s="105"/>
      <c r="G8" s="57"/>
    </row>
    <row r="9" spans="1:15" s="3" customFormat="1" ht="12" customHeight="1" x14ac:dyDescent="0.2">
      <c r="A9" s="106" t="s">
        <v>34</v>
      </c>
      <c r="B9" s="108" t="s">
        <v>0</v>
      </c>
      <c r="C9" s="110" t="s">
        <v>8</v>
      </c>
      <c r="D9" s="110" t="s">
        <v>9</v>
      </c>
      <c r="E9" s="110" t="s">
        <v>4</v>
      </c>
      <c r="F9" s="112" t="s">
        <v>3</v>
      </c>
      <c r="G9" s="58"/>
      <c r="K9" t="s">
        <v>12</v>
      </c>
      <c r="L9" t="s">
        <v>11</v>
      </c>
    </row>
    <row r="10" spans="1:15" s="3" customFormat="1" ht="21.75" customHeight="1" thickBot="1" x14ac:dyDescent="0.25">
      <c r="A10" s="107"/>
      <c r="B10" s="109"/>
      <c r="C10" s="111"/>
      <c r="D10" s="111"/>
      <c r="E10" s="111"/>
      <c r="F10" s="113"/>
      <c r="G10" s="59"/>
    </row>
    <row r="11" spans="1:15" s="3" customFormat="1" ht="0.75" customHeight="1" thickBot="1" x14ac:dyDescent="0.25">
      <c r="A11" s="129" t="s">
        <v>2</v>
      </c>
      <c r="B11" s="130"/>
      <c r="C11" s="130"/>
      <c r="D11" s="130"/>
      <c r="E11" s="130"/>
      <c r="F11" s="131"/>
      <c r="G11" s="60"/>
    </row>
    <row r="12" spans="1:15" s="3" customFormat="1" ht="15" customHeight="1" thickBot="1" x14ac:dyDescent="0.25">
      <c r="A12" s="118" t="s">
        <v>18</v>
      </c>
      <c r="B12" s="119"/>
      <c r="C12" s="119"/>
      <c r="D12" s="119"/>
      <c r="E12" s="119"/>
      <c r="F12" s="120"/>
      <c r="G12" s="61"/>
    </row>
    <row r="13" spans="1:15" s="30" customFormat="1" ht="27" customHeight="1" x14ac:dyDescent="0.2">
      <c r="A13" s="37">
        <v>1</v>
      </c>
      <c r="B13" s="38" t="s">
        <v>7</v>
      </c>
      <c r="C13" s="39">
        <f>D13/1.2</f>
        <v>6.666666666666667</v>
      </c>
      <c r="D13" s="39">
        <v>8</v>
      </c>
      <c r="E13" s="39">
        <f>F13/1.2</f>
        <v>6.6999999999999993</v>
      </c>
      <c r="F13" s="40">
        <v>8.0399999999999991</v>
      </c>
      <c r="G13" s="62"/>
      <c r="J13" s="30">
        <v>0.1</v>
      </c>
    </row>
    <row r="14" spans="1:15" s="30" customFormat="1" ht="27" customHeight="1" thickBot="1" x14ac:dyDescent="0.25">
      <c r="A14" s="26">
        <v>2</v>
      </c>
      <c r="B14" s="27" t="s">
        <v>31</v>
      </c>
      <c r="C14" s="28">
        <f>D14/1.2</f>
        <v>33.333333333333336</v>
      </c>
      <c r="D14" s="28">
        <v>40</v>
      </c>
      <c r="E14" s="28">
        <f>F14/1.2</f>
        <v>33.500000000000007</v>
      </c>
      <c r="F14" s="29">
        <v>40.200000000000003</v>
      </c>
      <c r="G14" s="62"/>
    </row>
    <row r="15" spans="1:15" s="30" customFormat="1" ht="29.25" hidden="1" customHeight="1" x14ac:dyDescent="0.2">
      <c r="A15" s="26">
        <v>2</v>
      </c>
      <c r="B15" s="27" t="s">
        <v>6</v>
      </c>
      <c r="C15" s="28">
        <f>D15/1.1</f>
        <v>4.545454545454545</v>
      </c>
      <c r="D15" s="28">
        <v>5</v>
      </c>
      <c r="E15" s="28">
        <f t="shared" ref="E15:E17" si="0">F15/1.1</f>
        <v>4.7272727272727266</v>
      </c>
      <c r="F15" s="29">
        <v>5.2</v>
      </c>
      <c r="G15" s="62"/>
      <c r="J15" s="30">
        <v>0.5</v>
      </c>
      <c r="M15"/>
    </row>
    <row r="16" spans="1:15" s="30" customFormat="1" ht="27" hidden="1" customHeight="1" x14ac:dyDescent="0.2">
      <c r="A16" s="26">
        <v>3</v>
      </c>
      <c r="B16" s="27" t="s">
        <v>13</v>
      </c>
      <c r="C16" s="28">
        <f>D16/1.1</f>
        <v>2.9090909090909092</v>
      </c>
      <c r="D16" s="28">
        <v>3.2</v>
      </c>
      <c r="E16" s="28">
        <f t="shared" si="0"/>
        <v>3.0181818181818176</v>
      </c>
      <c r="F16" s="29">
        <v>3.32</v>
      </c>
      <c r="G16" s="62"/>
    </row>
    <row r="17" spans="1:13" s="30" customFormat="1" ht="36.75" hidden="1" customHeight="1" thickBot="1" x14ac:dyDescent="0.25">
      <c r="A17" s="73">
        <v>3</v>
      </c>
      <c r="B17" s="74" t="s">
        <v>5</v>
      </c>
      <c r="C17" s="75">
        <f>D17/1.1</f>
        <v>2.9999999999999996</v>
      </c>
      <c r="D17" s="75">
        <v>3.3</v>
      </c>
      <c r="E17" s="75">
        <f t="shared" si="0"/>
        <v>3.1818181818181817</v>
      </c>
      <c r="F17" s="76">
        <v>3.5</v>
      </c>
      <c r="G17" s="62"/>
      <c r="J17" s="30">
        <v>0.5</v>
      </c>
    </row>
    <row r="18" spans="1:13" s="3" customFormat="1" ht="13.5" hidden="1" customHeight="1" thickBot="1" x14ac:dyDescent="0.25">
      <c r="A18" s="122" t="s">
        <v>30</v>
      </c>
      <c r="B18" s="123"/>
      <c r="C18" s="123"/>
      <c r="D18" s="123"/>
      <c r="E18" s="123"/>
      <c r="F18" s="124"/>
      <c r="G18" s="63"/>
    </row>
    <row r="19" spans="1:13" s="3" customFormat="1" ht="15.75" hidden="1" customHeight="1" thickBot="1" x14ac:dyDescent="0.25">
      <c r="A19" s="43">
        <v>6</v>
      </c>
      <c r="B19" s="51" t="s">
        <v>43</v>
      </c>
      <c r="C19" s="44">
        <f t="shared" ref="C19" si="1">D19/1.1</f>
        <v>5.4454545454545453</v>
      </c>
      <c r="D19" s="44">
        <v>5.99</v>
      </c>
      <c r="E19" s="44">
        <f>F19/1.1</f>
        <v>5.6090909090909085</v>
      </c>
      <c r="F19" s="45">
        <f>D19+0.18</f>
        <v>6.17</v>
      </c>
      <c r="G19" s="64"/>
    </row>
    <row r="20" spans="1:13" s="3" customFormat="1" ht="17.25" hidden="1" customHeight="1" thickBot="1" x14ac:dyDescent="0.25">
      <c r="A20" s="126" t="s">
        <v>74</v>
      </c>
      <c r="B20" s="127"/>
      <c r="C20" s="127"/>
      <c r="D20" s="127"/>
      <c r="E20" s="127"/>
      <c r="F20" s="128"/>
      <c r="G20" s="65"/>
      <c r="K20"/>
      <c r="M20"/>
    </row>
    <row r="21" spans="1:13" s="3" customFormat="1" ht="27" hidden="1" customHeight="1" x14ac:dyDescent="0.2">
      <c r="A21" s="84">
        <v>5</v>
      </c>
      <c r="B21" s="33" t="s">
        <v>63</v>
      </c>
      <c r="C21" s="41">
        <f>D21/1.1</f>
        <v>1.5454545454545452</v>
      </c>
      <c r="D21" s="41">
        <v>1.7</v>
      </c>
      <c r="E21" s="41">
        <f t="shared" ref="E21" si="2">F21/1.1</f>
        <v>1.5999999999999999</v>
      </c>
      <c r="F21" s="41">
        <f t="shared" ref="F21" si="3">D21+0.06</f>
        <v>1.76</v>
      </c>
      <c r="G21" s="65"/>
      <c r="K21"/>
      <c r="M21"/>
    </row>
    <row r="22" spans="1:13" s="3" customFormat="1" ht="27" hidden="1" customHeight="1" x14ac:dyDescent="0.2">
      <c r="A22" s="84">
        <v>4</v>
      </c>
      <c r="B22" s="33" t="s">
        <v>55</v>
      </c>
      <c r="C22" s="41">
        <f>D22/1.1</f>
        <v>2</v>
      </c>
      <c r="D22" s="41">
        <v>2.2000000000000002</v>
      </c>
      <c r="E22" s="41">
        <f t="shared" ref="E22" si="4">F22/1.1</f>
        <v>2.0545454545454547</v>
      </c>
      <c r="F22" s="41">
        <f t="shared" ref="F22" si="5">D22+0.06</f>
        <v>2.2600000000000002</v>
      </c>
      <c r="G22" s="66"/>
      <c r="K22"/>
      <c r="M22"/>
    </row>
    <row r="23" spans="1:13" s="7" customFormat="1" ht="15" hidden="1" customHeight="1" x14ac:dyDescent="0.2">
      <c r="A23" s="85">
        <v>7</v>
      </c>
      <c r="B23" s="83" t="s">
        <v>46</v>
      </c>
      <c r="C23" s="81">
        <f t="shared" ref="C23" si="6">D23/1.1</f>
        <v>1.9090909090909089</v>
      </c>
      <c r="D23" s="81">
        <f>D22-0.1</f>
        <v>2.1</v>
      </c>
      <c r="E23" s="81">
        <f t="shared" ref="E23" si="7">F23/1.1</f>
        <v>1.9636363636363636</v>
      </c>
      <c r="F23" s="82">
        <f t="shared" ref="F23" si="8">D23+0.06</f>
        <v>2.16</v>
      </c>
      <c r="G23" s="66"/>
    </row>
    <row r="24" spans="1:13" s="7" customFormat="1" ht="27" hidden="1" customHeight="1" x14ac:dyDescent="0.2">
      <c r="A24" s="46">
        <v>3</v>
      </c>
      <c r="B24" s="33" t="s">
        <v>65</v>
      </c>
      <c r="C24" s="41">
        <f t="shared" ref="C24:C28" si="9">D24/1.1</f>
        <v>1.1818181818181817</v>
      </c>
      <c r="D24" s="41">
        <v>1.3</v>
      </c>
      <c r="E24" s="41">
        <f t="shared" ref="E24:E28" si="10">F24/1.1</f>
        <v>1.2363636363636363</v>
      </c>
      <c r="F24" s="42">
        <f t="shared" ref="F24:F28" si="11">D24+0.06</f>
        <v>1.36</v>
      </c>
      <c r="G24" s="66"/>
    </row>
    <row r="25" spans="1:13" s="7" customFormat="1" ht="27" hidden="1" customHeight="1" x14ac:dyDescent="0.2">
      <c r="A25" s="46">
        <v>7</v>
      </c>
      <c r="B25" s="33" t="s">
        <v>64</v>
      </c>
      <c r="C25" s="41">
        <f t="shared" si="9"/>
        <v>0.11818181818181818</v>
      </c>
      <c r="D25" s="41">
        <v>0.13</v>
      </c>
      <c r="E25" s="41">
        <f t="shared" si="10"/>
        <v>0.1727272727272727</v>
      </c>
      <c r="F25" s="42">
        <f>D25+0.06</f>
        <v>0.19</v>
      </c>
      <c r="G25" s="66"/>
    </row>
    <row r="26" spans="1:13" s="7" customFormat="1" ht="27" hidden="1" customHeight="1" x14ac:dyDescent="0.2">
      <c r="A26" s="46">
        <v>4</v>
      </c>
      <c r="B26" s="33" t="s">
        <v>86</v>
      </c>
      <c r="C26" s="41">
        <f t="shared" si="9"/>
        <v>0.59090909090909083</v>
      </c>
      <c r="D26" s="41">
        <v>0.65</v>
      </c>
      <c r="E26" s="41">
        <f t="shared" si="10"/>
        <v>0.64545454545454539</v>
      </c>
      <c r="F26" s="42">
        <f t="shared" si="11"/>
        <v>0.71</v>
      </c>
      <c r="G26" s="66"/>
    </row>
    <row r="27" spans="1:13" s="7" customFormat="1" ht="27" hidden="1" customHeight="1" x14ac:dyDescent="0.2">
      <c r="A27" s="46">
        <v>5</v>
      </c>
      <c r="B27" s="33" t="s">
        <v>60</v>
      </c>
      <c r="C27" s="41">
        <f t="shared" si="9"/>
        <v>0.54545454545454541</v>
      </c>
      <c r="D27" s="41">
        <v>0.6</v>
      </c>
      <c r="E27" s="41">
        <f t="shared" si="10"/>
        <v>0.59999999999999987</v>
      </c>
      <c r="F27" s="42">
        <f t="shared" si="11"/>
        <v>0.65999999999999992</v>
      </c>
      <c r="G27" s="66"/>
    </row>
    <row r="28" spans="1:13" s="7" customFormat="1" ht="27" hidden="1" customHeight="1" x14ac:dyDescent="0.2">
      <c r="A28" s="46">
        <v>5</v>
      </c>
      <c r="B28" s="33" t="s">
        <v>53</v>
      </c>
      <c r="C28" s="41">
        <f t="shared" si="9"/>
        <v>3.1818181818181817</v>
      </c>
      <c r="D28" s="41">
        <v>3.5</v>
      </c>
      <c r="E28" s="41">
        <f t="shared" si="10"/>
        <v>3.2363636363636363</v>
      </c>
      <c r="F28" s="42">
        <f t="shared" si="11"/>
        <v>3.56</v>
      </c>
      <c r="G28" s="66"/>
    </row>
    <row r="29" spans="1:13" s="21" customFormat="1" ht="27" hidden="1" customHeight="1" x14ac:dyDescent="0.2">
      <c r="A29" s="46">
        <v>6</v>
      </c>
      <c r="B29" s="33" t="s">
        <v>61</v>
      </c>
      <c r="C29" s="41">
        <f t="shared" ref="C29:C50" si="12">D29/1.1</f>
        <v>1.8181818181818181</v>
      </c>
      <c r="D29" s="41">
        <v>2</v>
      </c>
      <c r="E29" s="41">
        <f t="shared" ref="E29:E50" si="13">F29/1.1</f>
        <v>1.8727272727272726</v>
      </c>
      <c r="F29" s="42">
        <f t="shared" ref="F29:F50" si="14">D29+0.06</f>
        <v>2.06</v>
      </c>
      <c r="G29" s="66"/>
    </row>
    <row r="30" spans="1:13" s="21" customFormat="1" ht="27" hidden="1" customHeight="1" x14ac:dyDescent="0.2">
      <c r="A30" s="46">
        <v>7</v>
      </c>
      <c r="B30" s="33" t="s">
        <v>62</v>
      </c>
      <c r="C30" s="41">
        <f t="shared" si="12"/>
        <v>0.90909090909090906</v>
      </c>
      <c r="D30" s="41">
        <v>1</v>
      </c>
      <c r="E30" s="41">
        <f t="shared" si="13"/>
        <v>0.96363636363636362</v>
      </c>
      <c r="F30" s="42">
        <f t="shared" si="14"/>
        <v>1.06</v>
      </c>
      <c r="G30" s="66"/>
    </row>
    <row r="31" spans="1:13" s="21" customFormat="1" ht="27" hidden="1" customHeight="1" thickBot="1" x14ac:dyDescent="0.25">
      <c r="A31" s="46">
        <v>5</v>
      </c>
      <c r="B31" s="86" t="s">
        <v>70</v>
      </c>
      <c r="C31" s="41">
        <f>D31/1.1</f>
        <v>0.90909090909090906</v>
      </c>
      <c r="D31" s="41">
        <v>1</v>
      </c>
      <c r="E31" s="41">
        <f>F31/1.1</f>
        <v>0.96363636363636362</v>
      </c>
      <c r="F31" s="42">
        <f>D31+0.06</f>
        <v>1.06</v>
      </c>
      <c r="G31" s="66"/>
    </row>
    <row r="32" spans="1:13" s="21" customFormat="1" ht="25.5" hidden="1" customHeight="1" x14ac:dyDescent="0.2">
      <c r="A32" s="46">
        <v>6</v>
      </c>
      <c r="B32" s="86" t="s">
        <v>71</v>
      </c>
      <c r="C32" s="41">
        <f t="shared" ref="C32:C44" si="15">D32/1.1</f>
        <v>0.72727272727272729</v>
      </c>
      <c r="D32" s="41">
        <v>0.8</v>
      </c>
      <c r="E32" s="41">
        <f>F32/1.1</f>
        <v>0.78181818181818186</v>
      </c>
      <c r="F32" s="42">
        <f>D32+0.06</f>
        <v>0.8600000000000001</v>
      </c>
      <c r="G32" s="66"/>
    </row>
    <row r="33" spans="1:42" s="21" customFormat="1" ht="25.5" hidden="1" customHeight="1" x14ac:dyDescent="0.2">
      <c r="A33" s="46">
        <v>7</v>
      </c>
      <c r="B33" s="86" t="s">
        <v>75</v>
      </c>
      <c r="C33" s="41">
        <f t="shared" si="15"/>
        <v>0.36363636363636365</v>
      </c>
      <c r="D33" s="41">
        <v>0.4</v>
      </c>
      <c r="E33" s="41">
        <f>F33/1.1</f>
        <v>0.41818181818181815</v>
      </c>
      <c r="F33" s="42">
        <f>D33+0.06</f>
        <v>0.46</v>
      </c>
      <c r="G33" s="66"/>
    </row>
    <row r="34" spans="1:42" s="21" customFormat="1" ht="33.75" hidden="1" customHeight="1" x14ac:dyDescent="0.2">
      <c r="A34" s="46">
        <v>5</v>
      </c>
      <c r="B34" s="86" t="s">
        <v>72</v>
      </c>
      <c r="C34" s="41">
        <f>D34/1.1</f>
        <v>2.3636363636363633</v>
      </c>
      <c r="D34" s="41">
        <v>2.6</v>
      </c>
      <c r="E34" s="41">
        <f>F34/1.1</f>
        <v>2.418181818181818</v>
      </c>
      <c r="F34" s="42">
        <f>D34+0.06</f>
        <v>2.66</v>
      </c>
      <c r="G34" s="66"/>
    </row>
    <row r="35" spans="1:42" s="21" customFormat="1" ht="35.25" hidden="1" customHeight="1" thickBot="1" x14ac:dyDescent="0.25">
      <c r="A35" s="46">
        <v>5</v>
      </c>
      <c r="B35" s="86" t="s">
        <v>73</v>
      </c>
      <c r="C35" s="41">
        <f>D35/1.1</f>
        <v>1.9090909090909089</v>
      </c>
      <c r="D35" s="41">
        <v>2.1</v>
      </c>
      <c r="E35" s="41">
        <f>F35/1.1</f>
        <v>1.9636363636363636</v>
      </c>
      <c r="F35" s="42">
        <f>D35+0.06</f>
        <v>2.16</v>
      </c>
      <c r="G35" s="66"/>
    </row>
    <row r="36" spans="1:42" s="21" customFormat="1" ht="17.25" customHeight="1" thickBot="1" x14ac:dyDescent="0.25">
      <c r="A36" s="126" t="s">
        <v>85</v>
      </c>
      <c r="B36" s="127"/>
      <c r="C36" s="127"/>
      <c r="D36" s="127"/>
      <c r="E36" s="127"/>
      <c r="F36" s="128"/>
      <c r="G36" s="66"/>
    </row>
    <row r="37" spans="1:42" s="21" customFormat="1" ht="27" hidden="1" customHeight="1" x14ac:dyDescent="0.2">
      <c r="A37" s="46">
        <v>6</v>
      </c>
      <c r="B37" s="86" t="s">
        <v>77</v>
      </c>
      <c r="C37" s="41">
        <f>D37/1.1</f>
        <v>1</v>
      </c>
      <c r="D37" s="41">
        <v>1.1000000000000001</v>
      </c>
      <c r="E37" s="41">
        <f>F37/1.1</f>
        <v>1.0545454545454547</v>
      </c>
      <c r="F37" s="42">
        <f>D37+0.06</f>
        <v>1.1600000000000001</v>
      </c>
      <c r="G37" s="66"/>
    </row>
    <row r="38" spans="1:42" s="21" customFormat="1" ht="27" hidden="1" customHeight="1" x14ac:dyDescent="0.2">
      <c r="A38" s="46">
        <v>14</v>
      </c>
      <c r="B38" s="86" t="s">
        <v>78</v>
      </c>
      <c r="C38" s="41">
        <v>0.73</v>
      </c>
      <c r="D38" s="41">
        <v>0.8</v>
      </c>
      <c r="E38" s="41">
        <f>F38/1.1</f>
        <v>0.78181818181818186</v>
      </c>
      <c r="F38" s="42">
        <f>D38+0.06</f>
        <v>0.8600000000000001</v>
      </c>
      <c r="G38" s="66"/>
    </row>
    <row r="39" spans="1:42" s="21" customFormat="1" ht="27" hidden="1" customHeight="1" x14ac:dyDescent="0.2">
      <c r="A39" s="46">
        <v>16</v>
      </c>
      <c r="B39" s="33" t="s">
        <v>66</v>
      </c>
      <c r="C39" s="41">
        <f t="shared" si="15"/>
        <v>0.54545454545454541</v>
      </c>
      <c r="D39" s="41">
        <v>0.6</v>
      </c>
      <c r="E39" s="41">
        <f t="shared" ref="E39:E44" si="16">F39/1.1</f>
        <v>0.59999999999999987</v>
      </c>
      <c r="F39" s="42">
        <f t="shared" ref="F39:F44" si="17">D39+0.06</f>
        <v>0.65999999999999992</v>
      </c>
      <c r="G39" s="66"/>
    </row>
    <row r="40" spans="1:42" s="21" customFormat="1" ht="27" hidden="1" customHeight="1" x14ac:dyDescent="0.2">
      <c r="A40" s="46">
        <v>17</v>
      </c>
      <c r="B40" s="33" t="s">
        <v>67</v>
      </c>
      <c r="C40" s="41">
        <f t="shared" si="15"/>
        <v>4.5454545454545456E-2</v>
      </c>
      <c r="D40" s="41">
        <v>0.05</v>
      </c>
      <c r="E40" s="41">
        <f t="shared" si="16"/>
        <v>9.9999999999999992E-2</v>
      </c>
      <c r="F40" s="42">
        <f t="shared" si="17"/>
        <v>0.11</v>
      </c>
      <c r="G40" s="66"/>
    </row>
    <row r="41" spans="1:42" s="21" customFormat="1" ht="27" hidden="1" customHeight="1" x14ac:dyDescent="0.2">
      <c r="A41" s="46">
        <v>18</v>
      </c>
      <c r="B41" s="33" t="s">
        <v>69</v>
      </c>
      <c r="C41" s="41">
        <f t="shared" si="15"/>
        <v>0.18181818181818182</v>
      </c>
      <c r="D41" s="41">
        <v>0.2</v>
      </c>
      <c r="E41" s="41">
        <f t="shared" si="16"/>
        <v>0.23636363636363636</v>
      </c>
      <c r="F41" s="42">
        <f t="shared" si="17"/>
        <v>0.26</v>
      </c>
      <c r="G41" s="66"/>
    </row>
    <row r="42" spans="1:42" s="18" customFormat="1" ht="26.25" hidden="1" customHeight="1" x14ac:dyDescent="0.2">
      <c r="A42" s="85">
        <v>5</v>
      </c>
      <c r="B42" s="93" t="s">
        <v>45</v>
      </c>
      <c r="C42" s="81">
        <f t="shared" si="15"/>
        <v>5.9090909090909083</v>
      </c>
      <c r="D42" s="81">
        <v>6.5</v>
      </c>
      <c r="E42" s="81">
        <f t="shared" si="16"/>
        <v>5.963636363636363</v>
      </c>
      <c r="F42" s="82">
        <f t="shared" si="17"/>
        <v>6.56</v>
      </c>
      <c r="G42" s="66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s="18" customFormat="1" ht="14.25" hidden="1" customHeight="1" x14ac:dyDescent="0.2">
      <c r="A43" s="31">
        <v>11</v>
      </c>
      <c r="B43" s="86" t="s">
        <v>42</v>
      </c>
      <c r="C43" s="41">
        <f t="shared" si="15"/>
        <v>5.8181818181818183</v>
      </c>
      <c r="D43" s="41">
        <f>D42-0.1</f>
        <v>6.4</v>
      </c>
      <c r="E43" s="41">
        <f t="shared" si="16"/>
        <v>5.8727272727272721</v>
      </c>
      <c r="F43" s="42">
        <f t="shared" si="17"/>
        <v>6.46</v>
      </c>
      <c r="G43" s="67"/>
      <c r="H43" s="17"/>
      <c r="I43" s="17"/>
      <c r="J43" s="17"/>
      <c r="K43" s="17"/>
      <c r="L43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s="18" customFormat="1" ht="27" hidden="1" customHeight="1" thickBot="1" x14ac:dyDescent="0.25">
      <c r="A44" s="34">
        <v>6</v>
      </c>
      <c r="B44" s="87" t="s">
        <v>44</v>
      </c>
      <c r="C44" s="49">
        <f t="shared" si="15"/>
        <v>0.72727272727272729</v>
      </c>
      <c r="D44" s="49">
        <v>0.8</v>
      </c>
      <c r="E44" s="49">
        <f t="shared" si="16"/>
        <v>0.78181818181818186</v>
      </c>
      <c r="F44" s="50">
        <f t="shared" si="17"/>
        <v>0.8600000000000001</v>
      </c>
      <c r="G44" s="66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s="18" customFormat="1" ht="15" hidden="1" customHeight="1" x14ac:dyDescent="0.2">
      <c r="A45" s="31">
        <v>10</v>
      </c>
      <c r="B45" s="86" t="s">
        <v>47</v>
      </c>
      <c r="C45" s="41" t="e">
        <f t="shared" si="12"/>
        <v>#REF!</v>
      </c>
      <c r="D45" s="41" t="e">
        <f>#REF!-0.1</f>
        <v>#REF!</v>
      </c>
      <c r="E45" s="41" t="e">
        <f t="shared" si="13"/>
        <v>#REF!</v>
      </c>
      <c r="F45" s="42" t="e">
        <f t="shared" si="14"/>
        <v>#REF!</v>
      </c>
      <c r="G45" s="66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s="18" customFormat="1" ht="15" hidden="1" customHeight="1" x14ac:dyDescent="0.2">
      <c r="A46" s="31">
        <v>10</v>
      </c>
      <c r="B46" s="33" t="s">
        <v>48</v>
      </c>
      <c r="C46" s="41" t="e">
        <f t="shared" si="12"/>
        <v>#REF!</v>
      </c>
      <c r="D46" s="41" t="e">
        <f t="shared" ref="D46:D47" si="18">D45-0.1</f>
        <v>#REF!</v>
      </c>
      <c r="E46" s="41" t="e">
        <f t="shared" si="13"/>
        <v>#REF!</v>
      </c>
      <c r="F46" s="42" t="e">
        <f t="shared" si="14"/>
        <v>#REF!</v>
      </c>
      <c r="G46" s="68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s="18" customFormat="1" ht="15" hidden="1" customHeight="1" x14ac:dyDescent="0.2">
      <c r="A47" s="31">
        <v>10</v>
      </c>
      <c r="B47" s="33" t="s">
        <v>49</v>
      </c>
      <c r="C47" s="41" t="e">
        <f t="shared" si="12"/>
        <v>#REF!</v>
      </c>
      <c r="D47" s="41" t="e">
        <f t="shared" si="18"/>
        <v>#REF!</v>
      </c>
      <c r="E47" s="41" t="e">
        <f t="shared" si="13"/>
        <v>#REF!</v>
      </c>
      <c r="F47" s="42" t="e">
        <f t="shared" si="14"/>
        <v>#REF!</v>
      </c>
      <c r="G47" s="69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s="23" customFormat="1" ht="27" customHeight="1" x14ac:dyDescent="0.2">
      <c r="A48" s="31">
        <v>4</v>
      </c>
      <c r="B48" s="86" t="s">
        <v>79</v>
      </c>
      <c r="C48" s="41">
        <v>0.59</v>
      </c>
      <c r="D48" s="41">
        <v>0.65</v>
      </c>
      <c r="E48" s="41">
        <f t="shared" si="13"/>
        <v>0.64545454545454539</v>
      </c>
      <c r="F48" s="42">
        <f t="shared" si="14"/>
        <v>0.71</v>
      </c>
      <c r="G48" s="66"/>
      <c r="H48" s="22"/>
      <c r="I48" s="22"/>
      <c r="J48" s="22"/>
      <c r="K48" s="22"/>
      <c r="L48" s="22"/>
      <c r="M48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</row>
    <row r="49" spans="1:42" s="25" customFormat="1" ht="27" hidden="1" customHeight="1" x14ac:dyDescent="0.2">
      <c r="A49" s="35">
        <v>7</v>
      </c>
      <c r="B49" s="36" t="s">
        <v>80</v>
      </c>
      <c r="C49" s="81">
        <f t="shared" si="12"/>
        <v>0.69090909090909081</v>
      </c>
      <c r="D49" s="81">
        <v>0.76</v>
      </c>
      <c r="E49" s="81">
        <f t="shared" si="13"/>
        <v>0.74545454545454548</v>
      </c>
      <c r="F49" s="82">
        <f t="shared" si="14"/>
        <v>0.82000000000000006</v>
      </c>
      <c r="G49" s="66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</row>
    <row r="50" spans="1:42" s="25" customFormat="1" ht="27" hidden="1" customHeight="1" x14ac:dyDescent="0.2">
      <c r="A50" s="31">
        <v>5</v>
      </c>
      <c r="B50" s="86" t="s">
        <v>52</v>
      </c>
      <c r="C50" s="41">
        <f t="shared" si="12"/>
        <v>0.65454545454545443</v>
      </c>
      <c r="D50" s="41">
        <v>0.72</v>
      </c>
      <c r="E50" s="41">
        <f t="shared" si="13"/>
        <v>0.70909090909090911</v>
      </c>
      <c r="F50" s="42">
        <f t="shared" si="14"/>
        <v>0.78</v>
      </c>
      <c r="G50" s="66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</row>
    <row r="51" spans="1:42" s="25" customFormat="1" ht="19.5" hidden="1" customHeight="1" x14ac:dyDescent="0.2">
      <c r="A51" s="31">
        <v>10</v>
      </c>
      <c r="B51" s="86" t="s">
        <v>50</v>
      </c>
      <c r="C51" s="41" t="e">
        <f t="shared" ref="C51" si="19">D51/1.1</f>
        <v>#REF!</v>
      </c>
      <c r="D51" s="41" t="e">
        <f>#REF!-0.1</f>
        <v>#REF!</v>
      </c>
      <c r="E51" s="41" t="e">
        <f t="shared" ref="E51:E53" si="20">F51/1.1</f>
        <v>#REF!</v>
      </c>
      <c r="F51" s="42" t="e">
        <f t="shared" ref="F51:F53" si="21">D51+0.06</f>
        <v>#REF!</v>
      </c>
      <c r="G51" s="66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</row>
    <row r="52" spans="1:42" s="25" customFormat="1" ht="11.25" hidden="1" customHeight="1" x14ac:dyDescent="0.2">
      <c r="A52" s="31">
        <v>10</v>
      </c>
      <c r="B52" s="86" t="s">
        <v>36</v>
      </c>
      <c r="C52" s="41">
        <f t="shared" ref="C52" si="22">D52/1.1</f>
        <v>1.4999999999999998</v>
      </c>
      <c r="D52" s="41">
        <v>1.65</v>
      </c>
      <c r="E52" s="41">
        <f t="shared" ref="E52" si="23">F52/1.1</f>
        <v>1.5545454545454545</v>
      </c>
      <c r="F52" s="42">
        <f t="shared" ref="F52" si="24">D52+0.06</f>
        <v>1.71</v>
      </c>
      <c r="G52" s="66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</row>
    <row r="53" spans="1:42" s="25" customFormat="1" ht="27" customHeight="1" x14ac:dyDescent="0.2">
      <c r="A53" s="31">
        <v>5</v>
      </c>
      <c r="B53" s="86" t="s">
        <v>56</v>
      </c>
      <c r="C53" s="41">
        <v>0.55000000000000004</v>
      </c>
      <c r="D53" s="41">
        <v>0.61</v>
      </c>
      <c r="E53" s="41">
        <f t="shared" si="20"/>
        <v>0.60909090909090902</v>
      </c>
      <c r="F53" s="42">
        <f t="shared" si="21"/>
        <v>0.66999999999999993</v>
      </c>
      <c r="G53" s="66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</row>
    <row r="54" spans="1:42" s="25" customFormat="1" ht="19.5" hidden="1" customHeight="1" x14ac:dyDescent="0.2">
      <c r="A54" s="31">
        <v>12</v>
      </c>
      <c r="B54" s="86" t="s">
        <v>57</v>
      </c>
      <c r="C54" s="41">
        <f t="shared" ref="C54" si="25">D54/1.1</f>
        <v>0.22727272727272727</v>
      </c>
      <c r="D54" s="41">
        <v>0.25</v>
      </c>
      <c r="E54" s="41">
        <f t="shared" ref="E54:E55" si="26">F54/1.1</f>
        <v>0.2818181818181818</v>
      </c>
      <c r="F54" s="42">
        <f t="shared" ref="F54:F55" si="27">D54+0.06</f>
        <v>0.31</v>
      </c>
      <c r="G54" s="66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</row>
    <row r="55" spans="1:42" s="25" customFormat="1" ht="24" hidden="1" customHeight="1" x14ac:dyDescent="0.2">
      <c r="A55" s="31">
        <v>7</v>
      </c>
      <c r="B55" s="47" t="s">
        <v>56</v>
      </c>
      <c r="C55" s="41">
        <v>0.88</v>
      </c>
      <c r="D55" s="41">
        <v>0.97</v>
      </c>
      <c r="E55" s="41">
        <f t="shared" si="26"/>
        <v>0.93636363636363629</v>
      </c>
      <c r="F55" s="42">
        <f t="shared" si="27"/>
        <v>1.03</v>
      </c>
      <c r="G55" s="66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</row>
    <row r="56" spans="1:42" s="23" customFormat="1" ht="27" hidden="1" customHeight="1" x14ac:dyDescent="0.2">
      <c r="A56" s="31">
        <v>12</v>
      </c>
      <c r="B56" s="47" t="s">
        <v>68</v>
      </c>
      <c r="C56" s="88">
        <f t="shared" ref="C56:C57" si="28">D56/1.1</f>
        <v>0.54545454545454541</v>
      </c>
      <c r="D56" s="16">
        <v>0.6</v>
      </c>
      <c r="E56" s="41">
        <f t="shared" ref="E56:E57" si="29">F56/1.1</f>
        <v>0.59999999999999987</v>
      </c>
      <c r="F56" s="42">
        <f t="shared" ref="F56:F57" si="30">D56+0.06</f>
        <v>0.65999999999999992</v>
      </c>
      <c r="G56" s="66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</row>
    <row r="57" spans="1:42" s="23" customFormat="1" ht="15" hidden="1" customHeight="1" x14ac:dyDescent="0.2">
      <c r="A57" s="31">
        <v>11</v>
      </c>
      <c r="B57" s="47" t="s">
        <v>36</v>
      </c>
      <c r="C57" s="41">
        <f t="shared" si="28"/>
        <v>1.2727272727272725</v>
      </c>
      <c r="D57" s="41">
        <v>1.4</v>
      </c>
      <c r="E57" s="41">
        <f t="shared" si="29"/>
        <v>1.3272727272727272</v>
      </c>
      <c r="F57" s="42">
        <f t="shared" si="30"/>
        <v>1.46</v>
      </c>
      <c r="G57" s="66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</row>
    <row r="58" spans="1:42" s="25" customFormat="1" ht="15" hidden="1" customHeight="1" x14ac:dyDescent="0.2">
      <c r="A58" s="31">
        <v>11</v>
      </c>
      <c r="B58" s="89" t="s">
        <v>37</v>
      </c>
      <c r="C58" s="88">
        <f t="shared" ref="C58:C61" si="31">D58/1.1</f>
        <v>1.8181818181818181</v>
      </c>
      <c r="D58" s="88">
        <v>2</v>
      </c>
      <c r="E58" s="88">
        <f t="shared" ref="E58:E61" si="32">F58/1.1</f>
        <v>1.8727272727272726</v>
      </c>
      <c r="F58" s="90">
        <f t="shared" ref="F58" si="33">D58+0.06</f>
        <v>2.06</v>
      </c>
      <c r="G58" s="69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</row>
    <row r="59" spans="1:42" s="13" customFormat="1" ht="15" hidden="1" customHeight="1" x14ac:dyDescent="0.2">
      <c r="A59" s="31">
        <v>13</v>
      </c>
      <c r="B59" s="89" t="s">
        <v>38</v>
      </c>
      <c r="C59" s="88">
        <f>D59/1.1</f>
        <v>1.5454545454545452</v>
      </c>
      <c r="D59" s="88">
        <v>1.7</v>
      </c>
      <c r="E59" s="88">
        <f t="shared" si="32"/>
        <v>1.5999999999999999</v>
      </c>
      <c r="F59" s="90">
        <f t="shared" ref="F59" si="34">D59+0.06</f>
        <v>1.76</v>
      </c>
      <c r="G59" s="69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s="13" customFormat="1" ht="18" hidden="1" customHeight="1" x14ac:dyDescent="0.2">
      <c r="A60" s="91">
        <v>14</v>
      </c>
      <c r="B60" s="89" t="s">
        <v>35</v>
      </c>
      <c r="C60" s="88">
        <f>D60/1.1</f>
        <v>1.0818181818181818</v>
      </c>
      <c r="D60" s="88">
        <v>1.19</v>
      </c>
      <c r="E60" s="88">
        <f t="shared" ref="E60" si="35">F60/1.1</f>
        <v>1.1363636363636362</v>
      </c>
      <c r="F60" s="90">
        <f t="shared" ref="F60" si="36">D60+0.06</f>
        <v>1.25</v>
      </c>
      <c r="G60" s="69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s="18" customFormat="1" ht="28.5" customHeight="1" x14ac:dyDescent="0.2">
      <c r="A61" s="31">
        <v>6</v>
      </c>
      <c r="B61" s="47" t="s">
        <v>32</v>
      </c>
      <c r="C61" s="88">
        <f t="shared" si="31"/>
        <v>0.65454545454545443</v>
      </c>
      <c r="D61" s="16">
        <v>0.72</v>
      </c>
      <c r="E61" s="88">
        <f t="shared" si="32"/>
        <v>0.70909090909090911</v>
      </c>
      <c r="F61" s="20">
        <f t="shared" ref="F61" si="37">D61+0.06</f>
        <v>0.78</v>
      </c>
      <c r="G61" s="68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s="18" customFormat="1" ht="27" customHeight="1" x14ac:dyDescent="0.2">
      <c r="A62" s="31">
        <v>7</v>
      </c>
      <c r="B62" s="47" t="s">
        <v>87</v>
      </c>
      <c r="C62" s="16">
        <f t="shared" ref="C62" si="38">D62/1.1</f>
        <v>0.70909090909090911</v>
      </c>
      <c r="D62" s="16">
        <v>0.78</v>
      </c>
      <c r="E62" s="16">
        <f t="shared" ref="E62:E63" si="39">F62/1.1</f>
        <v>0.76363636363636367</v>
      </c>
      <c r="F62" s="20">
        <f t="shared" ref="F62:F63" si="40">D62+0.06</f>
        <v>0.84000000000000008</v>
      </c>
      <c r="G62" s="68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s="18" customFormat="1" ht="27" hidden="1" customHeight="1" x14ac:dyDescent="0.2">
      <c r="A63" s="31">
        <v>11</v>
      </c>
      <c r="B63" s="47" t="s">
        <v>76</v>
      </c>
      <c r="C63" s="16">
        <f>D63/1.1</f>
        <v>1.4</v>
      </c>
      <c r="D63" s="16">
        <v>1.54</v>
      </c>
      <c r="E63" s="16">
        <f t="shared" si="39"/>
        <v>1.4545454545454546</v>
      </c>
      <c r="F63" s="20">
        <f t="shared" si="40"/>
        <v>1.6</v>
      </c>
      <c r="G63" s="68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s="18" customFormat="1" ht="27" customHeight="1" x14ac:dyDescent="0.2">
      <c r="A64" s="92">
        <v>8</v>
      </c>
      <c r="B64" s="47" t="s">
        <v>39</v>
      </c>
      <c r="C64" s="16">
        <f t="shared" ref="C64:C69" si="41">D64/1.1</f>
        <v>1.0909090909090908</v>
      </c>
      <c r="D64" s="16">
        <v>1.2</v>
      </c>
      <c r="E64" s="16">
        <f>F64/1.1</f>
        <v>1.1454545454545453</v>
      </c>
      <c r="F64" s="16">
        <f t="shared" ref="F64:F69" si="42">D64+0.06</f>
        <v>1.26</v>
      </c>
      <c r="G64" s="68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s="18" customFormat="1" ht="15" hidden="1" customHeight="1" x14ac:dyDescent="0.2">
      <c r="A65" s="92">
        <v>13</v>
      </c>
      <c r="B65" s="48" t="s">
        <v>40</v>
      </c>
      <c r="C65" s="19">
        <f t="shared" si="41"/>
        <v>0.45454545454545453</v>
      </c>
      <c r="D65" s="19">
        <v>0.5</v>
      </c>
      <c r="E65" s="16">
        <f>F65/1.1</f>
        <v>0.50909090909090915</v>
      </c>
      <c r="F65" s="19">
        <f t="shared" si="42"/>
        <v>0.56000000000000005</v>
      </c>
      <c r="G65" s="68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s="18" customFormat="1" ht="27" customHeight="1" x14ac:dyDescent="0.2">
      <c r="A66" s="92">
        <v>9</v>
      </c>
      <c r="B66" s="48" t="s">
        <v>27</v>
      </c>
      <c r="C66" s="19">
        <f t="shared" si="41"/>
        <v>0.72727272727272729</v>
      </c>
      <c r="D66" s="19">
        <v>0.8</v>
      </c>
      <c r="E66" s="16">
        <f>F66/1.1</f>
        <v>0.78181818181818186</v>
      </c>
      <c r="F66" s="19">
        <f t="shared" si="42"/>
        <v>0.8600000000000001</v>
      </c>
      <c r="G66" s="68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s="18" customFormat="1" ht="27" hidden="1" customHeight="1" x14ac:dyDescent="0.2">
      <c r="A67" s="92">
        <v>11</v>
      </c>
      <c r="B67" s="48" t="s">
        <v>58</v>
      </c>
      <c r="C67" s="19">
        <f t="shared" ref="C67" si="43">D67/1.1</f>
        <v>0.41818181818181815</v>
      </c>
      <c r="D67" s="19">
        <v>0.46</v>
      </c>
      <c r="E67" s="16">
        <f>F67/1.1</f>
        <v>0.47272727272727272</v>
      </c>
      <c r="F67" s="19">
        <f t="shared" ref="F67" si="44">D67+0.06</f>
        <v>0.52</v>
      </c>
      <c r="G67" s="68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s="18" customFormat="1" ht="15" hidden="1" customHeight="1" x14ac:dyDescent="0.2">
      <c r="A68" s="92"/>
      <c r="B68" s="48" t="s">
        <v>25</v>
      </c>
      <c r="C68" s="19">
        <f t="shared" si="41"/>
        <v>0.72727272727272729</v>
      </c>
      <c r="D68" s="19">
        <v>0.8</v>
      </c>
      <c r="E68" s="16">
        <f t="shared" ref="E68:E69" si="45">F68/1.1</f>
        <v>0.78181818181818186</v>
      </c>
      <c r="F68" s="19">
        <f t="shared" si="42"/>
        <v>0.8600000000000001</v>
      </c>
      <c r="G68" s="68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s="18" customFormat="1" ht="15" hidden="1" customHeight="1" x14ac:dyDescent="0.2">
      <c r="A69" s="92"/>
      <c r="B69" s="48" t="s">
        <v>26</v>
      </c>
      <c r="C69" s="19">
        <f t="shared" si="41"/>
        <v>0.32727272727272722</v>
      </c>
      <c r="D69" s="19">
        <v>0.36</v>
      </c>
      <c r="E69" s="16">
        <f t="shared" si="45"/>
        <v>0.38181818181818178</v>
      </c>
      <c r="F69" s="19">
        <f t="shared" si="42"/>
        <v>0.42</v>
      </c>
      <c r="G69" s="68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s="18" customFormat="1" ht="18" hidden="1" customHeight="1" x14ac:dyDescent="0.2">
      <c r="A70" s="92"/>
      <c r="B70" s="47" t="s">
        <v>29</v>
      </c>
      <c r="C70" s="16">
        <f t="shared" ref="C70:C72" si="46">D70/1.1</f>
        <v>0.5</v>
      </c>
      <c r="D70" s="16">
        <v>0.55000000000000004</v>
      </c>
      <c r="E70" s="16">
        <f>F70/1.1</f>
        <v>0.55454545454545456</v>
      </c>
      <c r="F70" s="16">
        <f t="shared" ref="F70:F72" si="47">D70+0.06</f>
        <v>0.6100000000000001</v>
      </c>
      <c r="G70" s="64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s="18" customFormat="1" ht="27" hidden="1" customHeight="1" x14ac:dyDescent="0.2">
      <c r="A71" s="92">
        <v>14</v>
      </c>
      <c r="B71" s="48" t="s">
        <v>32</v>
      </c>
      <c r="C71" s="19">
        <f t="shared" si="46"/>
        <v>0.59090909090909083</v>
      </c>
      <c r="D71" s="19">
        <v>0.65</v>
      </c>
      <c r="E71" s="16">
        <f>F71/1.1</f>
        <v>0.64545454545454539</v>
      </c>
      <c r="F71" s="19">
        <f t="shared" si="47"/>
        <v>0.71</v>
      </c>
      <c r="G71" s="68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s="18" customFormat="1" ht="27" hidden="1" customHeight="1" x14ac:dyDescent="0.2">
      <c r="A72" s="92">
        <v>14</v>
      </c>
      <c r="B72" s="94" t="s">
        <v>33</v>
      </c>
      <c r="C72" s="19">
        <f t="shared" si="46"/>
        <v>0.40909090909090906</v>
      </c>
      <c r="D72" s="19">
        <v>0.45</v>
      </c>
      <c r="E72" s="16">
        <f t="shared" ref="E72" si="48">F72/1.1</f>
        <v>0.46363636363636362</v>
      </c>
      <c r="F72" s="19">
        <f t="shared" si="47"/>
        <v>0.51</v>
      </c>
      <c r="G72" s="68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s="18" customFormat="1" ht="28.5" hidden="1" customHeight="1" x14ac:dyDescent="0.2">
      <c r="A73" s="92">
        <v>19</v>
      </c>
      <c r="B73" s="86" t="s">
        <v>41</v>
      </c>
      <c r="C73" s="88">
        <f t="shared" ref="C73" si="49">D73/1.1</f>
        <v>0.44545454545454544</v>
      </c>
      <c r="D73" s="88">
        <v>0.49</v>
      </c>
      <c r="E73" s="88">
        <f t="shared" ref="E73" si="50">F73/1.1</f>
        <v>0.5</v>
      </c>
      <c r="F73" s="88">
        <f t="shared" ref="F73" si="51">D73+0.06</f>
        <v>0.55000000000000004</v>
      </c>
      <c r="G73" s="69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s="12" customFormat="1" ht="18" hidden="1" customHeight="1" x14ac:dyDescent="0.3">
      <c r="A74" s="125" t="s">
        <v>51</v>
      </c>
      <c r="B74" s="125"/>
      <c r="C74" s="125"/>
      <c r="D74" s="125"/>
      <c r="E74" s="125"/>
      <c r="F74" s="125"/>
      <c r="G74" s="70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</row>
    <row r="75" spans="1:42" s="12" customFormat="1" ht="27" hidden="1" customHeight="1" x14ac:dyDescent="0.2">
      <c r="A75" s="92">
        <v>15</v>
      </c>
      <c r="B75" s="33" t="s">
        <v>14</v>
      </c>
      <c r="C75" s="88">
        <f>D75/1.2</f>
        <v>2.2166666666666668</v>
      </c>
      <c r="D75" s="88">
        <v>2.66</v>
      </c>
      <c r="E75" s="88">
        <f>F75/1.2</f>
        <v>2.2666666666666671</v>
      </c>
      <c r="F75" s="88">
        <v>2.72</v>
      </c>
      <c r="G75" s="71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</row>
    <row r="76" spans="1:42" s="12" customFormat="1" ht="18" hidden="1" customHeight="1" x14ac:dyDescent="0.2">
      <c r="A76" s="92">
        <v>13</v>
      </c>
      <c r="B76" s="33" t="s">
        <v>15</v>
      </c>
      <c r="C76" s="88">
        <f t="shared" ref="C76:C78" si="52">D76/1.1</f>
        <v>1.8545454545454545</v>
      </c>
      <c r="D76" s="88">
        <v>2.04</v>
      </c>
      <c r="E76" s="88">
        <f t="shared" ref="E76:E78" si="53">F76/1.1</f>
        <v>1.9636363636363636</v>
      </c>
      <c r="F76" s="88">
        <v>2.16</v>
      </c>
      <c r="G76" s="71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</row>
    <row r="77" spans="1:42" s="12" customFormat="1" ht="18" hidden="1" customHeight="1" x14ac:dyDescent="0.2">
      <c r="A77" s="92">
        <v>14</v>
      </c>
      <c r="B77" s="33" t="s">
        <v>16</v>
      </c>
      <c r="C77" s="88">
        <f t="shared" si="52"/>
        <v>2.709090909090909</v>
      </c>
      <c r="D77" s="88">
        <v>2.98</v>
      </c>
      <c r="E77" s="88">
        <f t="shared" si="53"/>
        <v>2.8727272727272726</v>
      </c>
      <c r="F77" s="88">
        <v>3.16</v>
      </c>
      <c r="G77" s="71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</row>
    <row r="78" spans="1:42" s="12" customFormat="1" ht="18" hidden="1" customHeight="1" x14ac:dyDescent="0.2">
      <c r="A78" s="92">
        <v>15</v>
      </c>
      <c r="B78" s="33" t="s">
        <v>17</v>
      </c>
      <c r="C78" s="88">
        <f t="shared" si="52"/>
        <v>4.4818181818181815</v>
      </c>
      <c r="D78" s="88">
        <v>4.93</v>
      </c>
      <c r="E78" s="88">
        <f t="shared" si="53"/>
        <v>4.7545454545454549</v>
      </c>
      <c r="F78" s="88">
        <v>5.23</v>
      </c>
      <c r="G78" s="71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</row>
    <row r="79" spans="1:42" s="12" customFormat="1" ht="27" hidden="1" customHeight="1" x14ac:dyDescent="0.2">
      <c r="A79" s="92">
        <v>16</v>
      </c>
      <c r="B79" s="86" t="s">
        <v>81</v>
      </c>
      <c r="C79" s="88">
        <f>D79/1.2</f>
        <v>2.0833333333333335</v>
      </c>
      <c r="D79" s="88">
        <v>2.5</v>
      </c>
      <c r="E79" s="88">
        <f>F79/1.2</f>
        <v>2.1333333333333333</v>
      </c>
      <c r="F79" s="88">
        <v>2.56</v>
      </c>
      <c r="G79" s="71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</row>
    <row r="80" spans="1:42" s="12" customFormat="1" ht="27" hidden="1" customHeight="1" x14ac:dyDescent="0.2">
      <c r="A80" s="92">
        <v>17</v>
      </c>
      <c r="B80" s="33" t="s">
        <v>82</v>
      </c>
      <c r="C80" s="88">
        <f>D80/1.2</f>
        <v>1.0833333333333335</v>
      </c>
      <c r="D80" s="88">
        <v>1.3</v>
      </c>
      <c r="E80" s="88">
        <f>F80/1.2</f>
        <v>1.1333333333333335</v>
      </c>
      <c r="F80" s="19">
        <f t="shared" ref="F80" si="54">D80+0.06</f>
        <v>1.36</v>
      </c>
      <c r="G80" s="72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</row>
    <row r="81" spans="1:42" s="12" customFormat="1" ht="18" hidden="1" customHeight="1" x14ac:dyDescent="0.2">
      <c r="A81" s="95">
        <v>19</v>
      </c>
      <c r="B81" s="96" t="s">
        <v>28</v>
      </c>
      <c r="C81" s="97">
        <f t="shared" ref="C81" si="55">D81/1.1</f>
        <v>1.6363636363636362</v>
      </c>
      <c r="D81" s="97">
        <v>1.8</v>
      </c>
      <c r="E81" s="97">
        <v>1.75</v>
      </c>
      <c r="F81" s="98">
        <v>1.92</v>
      </c>
      <c r="G81" s="72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</row>
    <row r="82" spans="1:42" s="12" customFormat="1" ht="21.75" hidden="1" customHeight="1" x14ac:dyDescent="0.2">
      <c r="A82" s="99">
        <v>8</v>
      </c>
      <c r="B82" s="89" t="s">
        <v>87</v>
      </c>
      <c r="C82" s="88">
        <v>0.71</v>
      </c>
      <c r="D82" s="88">
        <v>0.78</v>
      </c>
      <c r="E82" s="88">
        <v>0.76</v>
      </c>
      <c r="F82" s="19">
        <v>0.84</v>
      </c>
      <c r="G82" s="72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</row>
    <row r="83" spans="1:42" ht="13.5" customHeight="1" x14ac:dyDescent="0.2">
      <c r="A83"/>
      <c r="B83" s="32" t="s">
        <v>23</v>
      </c>
    </row>
    <row r="84" spans="1:42" ht="12" hidden="1" customHeight="1" x14ac:dyDescent="0.2">
      <c r="A84"/>
      <c r="B84" s="80" t="s">
        <v>54</v>
      </c>
    </row>
    <row r="85" spans="1:42" ht="16.5" customHeight="1" x14ac:dyDescent="0.25">
      <c r="B85" s="77" t="s">
        <v>84</v>
      </c>
      <c r="C85" s="78"/>
      <c r="D85" s="78"/>
    </row>
    <row r="86" spans="1:42" ht="14.25" customHeight="1" x14ac:dyDescent="0.25">
      <c r="B86" s="79"/>
      <c r="C86" s="78"/>
      <c r="D86" s="78"/>
    </row>
    <row r="87" spans="1:42" x14ac:dyDescent="0.2">
      <c r="B87" s="8"/>
    </row>
  </sheetData>
  <protectedRanges>
    <protectedRange password="C64F" sqref="A11 C10:D11 A9:B10" name="Диапазон2"/>
    <protectedRange password="CF7A" sqref="B5:B7" name="Диапазон1"/>
    <protectedRange password="C64F" sqref="C9:G9 E10:G11" name="Диапазон2_1"/>
  </protectedRanges>
  <mergeCells count="20">
    <mergeCell ref="A12:F12"/>
    <mergeCell ref="B3:F3"/>
    <mergeCell ref="A18:F18"/>
    <mergeCell ref="A74:F74"/>
    <mergeCell ref="A20:F20"/>
    <mergeCell ref="A11:F11"/>
    <mergeCell ref="B6:F6"/>
    <mergeCell ref="A36:F36"/>
    <mergeCell ref="B1:F1"/>
    <mergeCell ref="B4:F4"/>
    <mergeCell ref="A8:F8"/>
    <mergeCell ref="A9:A10"/>
    <mergeCell ref="B9:B10"/>
    <mergeCell ref="C9:C10"/>
    <mergeCell ref="D9:D10"/>
    <mergeCell ref="E9:E10"/>
    <mergeCell ref="F9:F10"/>
    <mergeCell ref="B5:F5"/>
    <mergeCell ref="B7:F7"/>
    <mergeCell ref="B2:F2"/>
  </mergeCells>
  <hyperlinks>
    <hyperlink ref="B4" r:id="rId1" display="http://vostoc.by/ru"/>
    <hyperlink ref="B5" r:id="rId2" display="sales@vostoc.by"/>
  </hyperlinks>
  <pageMargins left="0.16666666666666666" right="0.13541666666666666" top="0.12864583333333332" bottom="0.11874999999999999" header="0.3" footer="0.3"/>
  <pageSetup paperSize="9" scale="95" orientation="portrait" verticalDpi="200" r:id="rId3"/>
  <ignoredErrors>
    <ignoredError sqref="D23 C79 E79" 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Овощи</vt:lpstr>
      <vt:lpstr>Овощи!Область_печати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</dc:creator>
  <cp:lastModifiedBy>SmirnovaKS</cp:lastModifiedBy>
  <cp:lastPrinted>2022-10-14T09:17:08Z</cp:lastPrinted>
  <dcterms:created xsi:type="dcterms:W3CDTF">2012-03-14T14:25:22Z</dcterms:created>
  <dcterms:modified xsi:type="dcterms:W3CDTF">2022-11-04T06:10:52Z</dcterms:modified>
</cp:coreProperties>
</file>